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christersola/Desktop/Bardufoss Flyklubb Kasserer/2016 slutt/"/>
    </mc:Choice>
  </mc:AlternateContent>
  <bookViews>
    <workbookView xWindow="0" yWindow="0" windowWidth="25600" windowHeight="1600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38" i="1"/>
  <c r="C33" i="1"/>
  <c r="C31" i="1"/>
  <c r="C13" i="1"/>
  <c r="K29" i="1"/>
  <c r="K13" i="1"/>
</calcChain>
</file>

<file path=xl/sharedStrings.xml><?xml version="1.0" encoding="utf-8"?>
<sst xmlns="http://schemas.openxmlformats.org/spreadsheetml/2006/main" count="56" uniqueCount="56">
  <si>
    <t xml:space="preserve">Startavgift </t>
  </si>
  <si>
    <t xml:space="preserve">Selvassuranse </t>
  </si>
  <si>
    <t xml:space="preserve">Grasrotandel Norsk Tipping </t>
  </si>
  <si>
    <t xml:space="preserve">Offentlig støtte </t>
  </si>
  <si>
    <t xml:space="preserve">Leieinntekter Fly </t>
  </si>
  <si>
    <t xml:space="preserve">Flytjeneste </t>
  </si>
  <si>
    <t xml:space="preserve">Andre inntekter </t>
  </si>
  <si>
    <t xml:space="preserve">Refusjoner </t>
  </si>
  <si>
    <t>Sum DriftsInntekter</t>
  </si>
  <si>
    <t>DriftsKostnader</t>
  </si>
  <si>
    <t xml:space="preserve">Møte utgifter </t>
  </si>
  <si>
    <t xml:space="preserve">Strøm </t>
  </si>
  <si>
    <t xml:space="preserve">Internettjenester </t>
  </si>
  <si>
    <t xml:space="preserve">Avgas </t>
  </si>
  <si>
    <t xml:space="preserve">Mogas </t>
  </si>
  <si>
    <t xml:space="preserve">NLF CAMO </t>
  </si>
  <si>
    <t xml:space="preserve">Vedlikehold DAY </t>
  </si>
  <si>
    <t>Vedlikehold ACI</t>
  </si>
  <si>
    <t xml:space="preserve">Forsikring DAY </t>
  </si>
  <si>
    <t xml:space="preserve">Forsikring ACI </t>
  </si>
  <si>
    <t xml:space="preserve">Avgifter / gebyrer DAY </t>
  </si>
  <si>
    <t xml:space="preserve">Avgifter / gebyrer ACI </t>
  </si>
  <si>
    <t xml:space="preserve">Klubbavgifter </t>
  </si>
  <si>
    <t xml:space="preserve">Diverse driftsutgifter </t>
  </si>
  <si>
    <t>Sum DriftsKostnader</t>
  </si>
  <si>
    <t>DRIFTSRESULTAT</t>
  </si>
  <si>
    <t xml:space="preserve">Bankomkostninger </t>
  </si>
  <si>
    <t>Sum Finansposter</t>
  </si>
  <si>
    <t>RESULTAT FØR SKATTER</t>
  </si>
  <si>
    <t>ÅRSRESULTAT</t>
  </si>
  <si>
    <t>Resultat 2016</t>
  </si>
  <si>
    <t>Budsjett 2017</t>
  </si>
  <si>
    <t>Driftsinntekter</t>
  </si>
  <si>
    <t>Startavg+selvassurance</t>
  </si>
  <si>
    <t>Norsk tipping</t>
  </si>
  <si>
    <t>Offentlig støtte</t>
  </si>
  <si>
    <t>Flyleie begge</t>
  </si>
  <si>
    <t>Flytjeneste</t>
  </si>
  <si>
    <t>Andre inntekter</t>
  </si>
  <si>
    <t>Refusjom Mogas</t>
  </si>
  <si>
    <t>SUM INNTEKTER</t>
  </si>
  <si>
    <t>MøteUtgifter</t>
  </si>
  <si>
    <t>Strøm</t>
  </si>
  <si>
    <t>Internett</t>
  </si>
  <si>
    <t>Avgas</t>
  </si>
  <si>
    <t>Mogas</t>
  </si>
  <si>
    <t>VEdlikeholdDAY</t>
  </si>
  <si>
    <t>VEdlikholdACI</t>
  </si>
  <si>
    <t>ForsikringDAY</t>
  </si>
  <si>
    <t>ForsikringACI</t>
  </si>
  <si>
    <t>Avgift/geb DAY</t>
  </si>
  <si>
    <t>Avgift/geb ACI</t>
  </si>
  <si>
    <t>Klubbavgift/skole</t>
  </si>
  <si>
    <t>CAMO</t>
  </si>
  <si>
    <t>Div.driftsutgifer</t>
  </si>
  <si>
    <t>Budsjett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</si>
</sst>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kr&quot;\ * #,##0.00_-;\-&quot;kr&quot;\ * #,##0.00_-;_-&quot;kr&quot;\ 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1" applyFont="1"/>
    <xf numFmtId="44" fontId="3" fillId="0" borderId="0" xfId="1" applyFont="1"/>
    <xf numFmtId="44" fontId="4" fillId="2" borderId="0" xfId="1" applyFont="1" applyFill="1"/>
    <xf numFmtId="0" fontId="5" fillId="0" borderId="0" xfId="0" applyFont="1"/>
    <xf numFmtId="0" fontId="0" fillId="3" borderId="0" xfId="0" applyFill="1"/>
    <xf numFmtId="44" fontId="0" fillId="3" borderId="0" xfId="1" applyFont="1" applyFill="1"/>
    <xf numFmtId="0" fontId="2" fillId="0" borderId="0" xfId="0" applyFont="1" applyAlignment="1">
      <alignment horizontal="center"/>
    </xf>
    <xf numFmtId="44" fontId="6" fillId="0" borderId="0" xfId="1" applyFont="1"/>
    <xf numFmtId="0" fontId="6" fillId="0" borderId="0" xfId="0" applyFont="1"/>
    <xf numFmtId="44" fontId="5" fillId="3" borderId="0" xfId="1" applyFont="1" applyFill="1"/>
    <xf numFmtId="0" fontId="5" fillId="3" borderId="0" xfId="0" applyFont="1" applyFill="1"/>
    <xf numFmtId="0" fontId="0" fillId="2" borderId="0" xfId="0" applyFill="1"/>
    <xf numFmtId="0" fontId="5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44" fontId="9" fillId="0" borderId="0" xfId="1" applyFont="1"/>
    <xf numFmtId="44" fontId="6" fillId="0" borderId="0" xfId="0" applyNumberFormat="1" applyFont="1" applyAlignment="1">
      <alignment horizontal="center"/>
    </xf>
    <xf numFmtId="44" fontId="5" fillId="3" borderId="0" xfId="0" applyNumberFormat="1" applyFont="1" applyFill="1" applyAlignment="1">
      <alignment horizontal="center"/>
    </xf>
    <xf numFmtId="44" fontId="9" fillId="3" borderId="0" xfId="1" applyFont="1" applyFill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4" workbookViewId="0">
      <selection activeCell="F23" sqref="F23"/>
    </sheetView>
  </sheetViews>
  <sheetFormatPr baseColWidth="10" defaultRowHeight="16" x14ac:dyDescent="0.2"/>
  <cols>
    <col min="2" max="2" width="23.83203125" bestFit="1" customWidth="1"/>
    <col min="3" max="3" width="23.83203125" customWidth="1"/>
    <col min="4" max="4" width="15.83203125" style="3" bestFit="1" customWidth="1"/>
    <col min="6" max="6" width="15.83203125" style="3" bestFit="1" customWidth="1"/>
    <col min="10" max="10" width="20" bestFit="1" customWidth="1"/>
  </cols>
  <sheetData>
    <row r="1" spans="1:11" ht="14" customHeight="1" x14ac:dyDescent="0.2"/>
    <row r="2" spans="1:11" ht="19" x14ac:dyDescent="0.25">
      <c r="A2" s="15"/>
      <c r="B2" s="15"/>
      <c r="C2" s="6" t="s">
        <v>55</v>
      </c>
      <c r="D2" s="6" t="s">
        <v>30</v>
      </c>
      <c r="E2" s="16"/>
      <c r="F2" s="6" t="s">
        <v>31</v>
      </c>
    </row>
    <row r="3" spans="1:11" ht="19" x14ac:dyDescent="0.25">
      <c r="A3" s="17" t="s">
        <v>32</v>
      </c>
      <c r="B3" s="17"/>
      <c r="C3" s="10"/>
      <c r="D3" s="7"/>
      <c r="E3" s="7"/>
      <c r="F3" s="7"/>
    </row>
    <row r="4" spans="1:11" ht="19" x14ac:dyDescent="0.25">
      <c r="B4" s="1"/>
      <c r="C4" s="1"/>
      <c r="D4" s="7"/>
      <c r="E4" s="7"/>
      <c r="F4" s="7"/>
    </row>
    <row r="5" spans="1:11" x14ac:dyDescent="0.2">
      <c r="A5">
        <v>3001</v>
      </c>
      <c r="B5" t="s">
        <v>0</v>
      </c>
      <c r="D5" s="3">
        <v>500</v>
      </c>
      <c r="F5" s="3">
        <v>500</v>
      </c>
      <c r="J5" t="s">
        <v>33</v>
      </c>
      <c r="K5">
        <v>5500</v>
      </c>
    </row>
    <row r="6" spans="1:11" x14ac:dyDescent="0.2">
      <c r="A6" s="8">
        <v>3003</v>
      </c>
      <c r="B6" s="8" t="s">
        <v>1</v>
      </c>
      <c r="C6" s="9">
        <v>5500</v>
      </c>
      <c r="D6" s="9">
        <v>0</v>
      </c>
      <c r="E6" s="8"/>
      <c r="F6" s="9">
        <v>0</v>
      </c>
      <c r="J6" t="s">
        <v>34</v>
      </c>
    </row>
    <row r="7" spans="1:11" x14ac:dyDescent="0.2">
      <c r="A7">
        <v>3100</v>
      </c>
      <c r="B7" t="s">
        <v>2</v>
      </c>
      <c r="C7" s="3">
        <v>2220</v>
      </c>
      <c r="D7" s="3">
        <v>8879.32</v>
      </c>
      <c r="F7" s="3">
        <v>8879.32</v>
      </c>
      <c r="J7" t="s">
        <v>35</v>
      </c>
    </row>
    <row r="8" spans="1:11" x14ac:dyDescent="0.2">
      <c r="A8" s="8">
        <v>3400</v>
      </c>
      <c r="B8" s="8" t="s">
        <v>3</v>
      </c>
      <c r="C8" s="9">
        <v>40000</v>
      </c>
      <c r="D8" s="9">
        <v>0</v>
      </c>
      <c r="E8" s="8"/>
      <c r="F8" s="9">
        <v>0</v>
      </c>
      <c r="J8" t="s">
        <v>36</v>
      </c>
    </row>
    <row r="9" spans="1:11" x14ac:dyDescent="0.2">
      <c r="A9">
        <v>3600</v>
      </c>
      <c r="B9" t="s">
        <v>4</v>
      </c>
      <c r="C9" s="3">
        <v>368820</v>
      </c>
      <c r="D9" s="3">
        <v>357324</v>
      </c>
      <c r="F9" s="3">
        <v>282240</v>
      </c>
      <c r="J9" t="s">
        <v>37</v>
      </c>
      <c r="K9">
        <v>20000</v>
      </c>
    </row>
    <row r="10" spans="1:11" x14ac:dyDescent="0.2">
      <c r="A10" s="8">
        <v>3601</v>
      </c>
      <c r="B10" s="8" t="s">
        <v>5</v>
      </c>
      <c r="C10" s="9">
        <v>20000</v>
      </c>
      <c r="D10" s="9">
        <v>45025</v>
      </c>
      <c r="E10" s="8"/>
      <c r="F10" s="9">
        <v>45025</v>
      </c>
      <c r="J10" t="s">
        <v>38</v>
      </c>
      <c r="K10">
        <v>16000</v>
      </c>
    </row>
    <row r="11" spans="1:11" x14ac:dyDescent="0.2">
      <c r="A11">
        <v>3900</v>
      </c>
      <c r="B11" t="s">
        <v>6</v>
      </c>
      <c r="C11" s="3">
        <v>16000</v>
      </c>
      <c r="D11" s="3">
        <v>36581</v>
      </c>
      <c r="F11" s="3">
        <v>36581</v>
      </c>
      <c r="J11" t="s">
        <v>39</v>
      </c>
      <c r="K11">
        <v>2400</v>
      </c>
    </row>
    <row r="12" spans="1:11" x14ac:dyDescent="0.2">
      <c r="A12" s="8">
        <v>3901</v>
      </c>
      <c r="B12" s="8" t="s">
        <v>7</v>
      </c>
      <c r="C12" s="9">
        <v>2400</v>
      </c>
      <c r="D12" s="9">
        <v>26850</v>
      </c>
      <c r="E12" s="8"/>
      <c r="F12" s="9">
        <v>26850</v>
      </c>
      <c r="J12" s="20"/>
    </row>
    <row r="13" spans="1:11" x14ac:dyDescent="0.2">
      <c r="B13" s="1" t="s">
        <v>8</v>
      </c>
      <c r="C13" s="4">
        <f>SUM(C6:C12)</f>
        <v>454940</v>
      </c>
      <c r="D13" s="4">
        <v>475159.32</v>
      </c>
      <c r="E13" s="1"/>
      <c r="F13" s="4">
        <v>400075.32</v>
      </c>
      <c r="J13" s="20" t="s">
        <v>40</v>
      </c>
      <c r="K13">
        <f>SUM(K5:K12)</f>
        <v>43900</v>
      </c>
    </row>
    <row r="14" spans="1:11" x14ac:dyDescent="0.2">
      <c r="J14" t="s">
        <v>41</v>
      </c>
    </row>
    <row r="15" spans="1:11" x14ac:dyDescent="0.2">
      <c r="A15" s="17" t="s">
        <v>9</v>
      </c>
      <c r="B15" s="17"/>
      <c r="C15" s="10"/>
      <c r="J15" t="s">
        <v>42</v>
      </c>
      <c r="K15" s="21">
        <v>8000</v>
      </c>
    </row>
    <row r="16" spans="1:11" x14ac:dyDescent="0.2">
      <c r="J16" t="s">
        <v>43</v>
      </c>
      <c r="K16" s="21">
        <v>600</v>
      </c>
    </row>
    <row r="17" spans="1:11" x14ac:dyDescent="0.2">
      <c r="A17">
        <v>5100</v>
      </c>
      <c r="B17" t="s">
        <v>10</v>
      </c>
      <c r="C17" s="22">
        <v>-2000</v>
      </c>
      <c r="D17" s="3">
        <v>-4033.38</v>
      </c>
      <c r="F17" s="3">
        <v>-4033.38</v>
      </c>
      <c r="J17" t="s">
        <v>44</v>
      </c>
      <c r="K17" s="21">
        <v>98000</v>
      </c>
    </row>
    <row r="18" spans="1:11" x14ac:dyDescent="0.2">
      <c r="A18" s="8">
        <v>6340</v>
      </c>
      <c r="B18" s="8" t="s">
        <v>11</v>
      </c>
      <c r="C18" s="25">
        <v>-8000</v>
      </c>
      <c r="D18" s="9">
        <v>-4503.47</v>
      </c>
      <c r="E18" s="8"/>
      <c r="F18" s="9">
        <v>-4503.38</v>
      </c>
      <c r="J18" t="s">
        <v>45</v>
      </c>
      <c r="K18" s="21">
        <v>5510</v>
      </c>
    </row>
    <row r="19" spans="1:11" x14ac:dyDescent="0.2">
      <c r="A19">
        <v>6804</v>
      </c>
      <c r="B19" t="s">
        <v>12</v>
      </c>
      <c r="C19" s="22">
        <v>-600</v>
      </c>
      <c r="D19" s="3">
        <v>-540.76</v>
      </c>
      <c r="F19" s="3">
        <v>-540.76</v>
      </c>
      <c r="J19" t="s">
        <v>46</v>
      </c>
      <c r="K19" s="21">
        <v>60000</v>
      </c>
    </row>
    <row r="20" spans="1:11" x14ac:dyDescent="0.2">
      <c r="A20" s="8">
        <v>7000</v>
      </c>
      <c r="B20" s="8" t="s">
        <v>13</v>
      </c>
      <c r="C20" s="25">
        <v>-98000</v>
      </c>
      <c r="D20" s="9">
        <v>-120506.73</v>
      </c>
      <c r="E20" s="8"/>
      <c r="F20" s="9">
        <v>-134400</v>
      </c>
      <c r="J20" t="s">
        <v>47</v>
      </c>
      <c r="K20" s="21">
        <v>10000</v>
      </c>
    </row>
    <row r="21" spans="1:11" x14ac:dyDescent="0.2">
      <c r="A21">
        <v>7001</v>
      </c>
      <c r="B21" t="s">
        <v>14</v>
      </c>
      <c r="C21" s="22">
        <v>-5510</v>
      </c>
      <c r="D21" s="3">
        <v>-3913.15</v>
      </c>
      <c r="J21" t="s">
        <v>48</v>
      </c>
      <c r="K21" s="21">
        <v>10000</v>
      </c>
    </row>
    <row r="22" spans="1:11" x14ac:dyDescent="0.2">
      <c r="A22" s="8">
        <v>7002</v>
      </c>
      <c r="B22" s="8" t="s">
        <v>15</v>
      </c>
      <c r="C22" s="25">
        <v>-8000</v>
      </c>
      <c r="D22" s="9">
        <v>-6500</v>
      </c>
      <c r="E22" s="8"/>
      <c r="F22" s="9">
        <v>-6500</v>
      </c>
      <c r="J22" t="s">
        <v>49</v>
      </c>
      <c r="K22" s="21">
        <v>9600</v>
      </c>
    </row>
    <row r="23" spans="1:11" x14ac:dyDescent="0.2">
      <c r="A23">
        <v>7020</v>
      </c>
      <c r="B23" t="s">
        <v>16</v>
      </c>
      <c r="C23" s="22">
        <v>-60000</v>
      </c>
      <c r="D23" s="3">
        <v>-43380</v>
      </c>
      <c r="F23" s="3">
        <v>-50000</v>
      </c>
      <c r="J23" t="s">
        <v>50</v>
      </c>
      <c r="K23" s="21">
        <v>19000</v>
      </c>
    </row>
    <row r="24" spans="1:11" x14ac:dyDescent="0.2">
      <c r="A24" s="8">
        <v>7021</v>
      </c>
      <c r="B24" s="8" t="s">
        <v>17</v>
      </c>
      <c r="C24" s="25">
        <v>-10000</v>
      </c>
      <c r="D24" s="9">
        <v>0</v>
      </c>
      <c r="E24" s="8"/>
      <c r="F24" s="9">
        <v>-10000</v>
      </c>
      <c r="J24" t="s">
        <v>51</v>
      </c>
      <c r="K24" s="21">
        <v>12000</v>
      </c>
    </row>
    <row r="25" spans="1:11" x14ac:dyDescent="0.2">
      <c r="A25">
        <v>7040</v>
      </c>
      <c r="B25" t="s">
        <v>18</v>
      </c>
      <c r="C25" s="22">
        <v>-10000</v>
      </c>
      <c r="D25" s="3">
        <v>-11576</v>
      </c>
      <c r="F25" s="3">
        <v>-11576</v>
      </c>
      <c r="J25" t="s">
        <v>52</v>
      </c>
      <c r="K25" s="21">
        <v>9000</v>
      </c>
    </row>
    <row r="26" spans="1:11" x14ac:dyDescent="0.2">
      <c r="A26" s="8">
        <v>7041</v>
      </c>
      <c r="B26" s="8" t="s">
        <v>19</v>
      </c>
      <c r="C26" s="25">
        <v>-9600</v>
      </c>
      <c r="D26" s="9">
        <v>-7111</v>
      </c>
      <c r="E26" s="8"/>
      <c r="F26" s="9">
        <v>-7111</v>
      </c>
      <c r="J26" t="s">
        <v>53</v>
      </c>
      <c r="K26" s="21">
        <v>8000</v>
      </c>
    </row>
    <row r="27" spans="1:11" x14ac:dyDescent="0.2">
      <c r="A27">
        <v>7090</v>
      </c>
      <c r="B27" t="s">
        <v>20</v>
      </c>
      <c r="C27" s="22">
        <v>-19000</v>
      </c>
      <c r="D27" s="3">
        <v>-6521.09</v>
      </c>
      <c r="F27" s="3">
        <v>-6521.09</v>
      </c>
      <c r="J27" t="s">
        <v>54</v>
      </c>
      <c r="K27" s="21">
        <v>24614</v>
      </c>
    </row>
    <row r="28" spans="1:11" x14ac:dyDescent="0.2">
      <c r="A28" s="8">
        <v>7091</v>
      </c>
      <c r="B28" s="8" t="s">
        <v>21</v>
      </c>
      <c r="C28" s="25">
        <v>-12000</v>
      </c>
      <c r="D28" s="9">
        <v>-6036.25</v>
      </c>
      <c r="E28" s="8"/>
      <c r="F28" s="9">
        <v>-6036.25</v>
      </c>
      <c r="K28" s="21"/>
    </row>
    <row r="29" spans="1:11" x14ac:dyDescent="0.2">
      <c r="A29">
        <v>7092</v>
      </c>
      <c r="B29" t="s">
        <v>22</v>
      </c>
      <c r="C29" s="22">
        <v>-9000</v>
      </c>
      <c r="D29" s="3">
        <v>-10897</v>
      </c>
      <c r="F29" s="3">
        <v>-10897</v>
      </c>
      <c r="K29" s="21">
        <f>SUM(K14:K28)</f>
        <v>274324</v>
      </c>
    </row>
    <row r="30" spans="1:11" x14ac:dyDescent="0.2">
      <c r="A30" s="8">
        <v>7790</v>
      </c>
      <c r="B30" s="8" t="s">
        <v>23</v>
      </c>
      <c r="C30" s="25">
        <v>-24614</v>
      </c>
      <c r="D30" s="9">
        <v>-29439.87</v>
      </c>
      <c r="E30" s="8"/>
      <c r="F30" s="9">
        <v>-29439.87</v>
      </c>
    </row>
    <row r="31" spans="1:11" x14ac:dyDescent="0.2">
      <c r="B31" s="1" t="s">
        <v>24</v>
      </c>
      <c r="C31" s="5">
        <f>SUM(C17:C30)</f>
        <v>-276324</v>
      </c>
      <c r="D31" s="5">
        <v>-254958.7</v>
      </c>
      <c r="E31" s="2"/>
      <c r="F31" s="5">
        <v>-281558.73</v>
      </c>
    </row>
    <row r="33" spans="1:6" ht="19" x14ac:dyDescent="0.25">
      <c r="A33" s="18" t="s">
        <v>25</v>
      </c>
      <c r="B33" s="18"/>
      <c r="C33" s="23">
        <f>C13+C31</f>
        <v>178616</v>
      </c>
      <c r="D33" s="11">
        <v>220200.62</v>
      </c>
      <c r="E33" s="12"/>
      <c r="F33" s="11">
        <v>118516.59000000003</v>
      </c>
    </row>
    <row r="35" spans="1:6" x14ac:dyDescent="0.2">
      <c r="A35" s="8">
        <v>8170</v>
      </c>
      <c r="B35" s="8" t="s">
        <v>26</v>
      </c>
      <c r="C35" s="8"/>
      <c r="D35" s="9">
        <v>-147</v>
      </c>
      <c r="E35" s="8"/>
      <c r="F35" s="9"/>
    </row>
    <row r="36" spans="1:6" x14ac:dyDescent="0.2">
      <c r="B36" t="s">
        <v>27</v>
      </c>
      <c r="D36" s="3">
        <v>-147</v>
      </c>
      <c r="F36" s="3">
        <v>-147</v>
      </c>
    </row>
    <row r="38" spans="1:6" ht="19" x14ac:dyDescent="0.25">
      <c r="A38" s="18" t="s">
        <v>28</v>
      </c>
      <c r="B38" s="18"/>
      <c r="C38" s="23">
        <f>C33</f>
        <v>178616</v>
      </c>
      <c r="D38" s="11">
        <v>220053.62</v>
      </c>
      <c r="E38" s="12"/>
      <c r="F38" s="11">
        <v>118369.59000000003</v>
      </c>
    </row>
    <row r="40" spans="1:6" ht="19" x14ac:dyDescent="0.25">
      <c r="A40" s="19" t="s">
        <v>29</v>
      </c>
      <c r="B40" s="19"/>
      <c r="C40" s="24">
        <f>C38</f>
        <v>178616</v>
      </c>
      <c r="D40" s="13">
        <v>220053.62</v>
      </c>
      <c r="E40" s="14"/>
      <c r="F40" s="13">
        <v>118369.59000000003</v>
      </c>
    </row>
  </sheetData>
  <mergeCells count="5">
    <mergeCell ref="A3:B3"/>
    <mergeCell ref="A15:B15"/>
    <mergeCell ref="A33:B33"/>
    <mergeCell ref="A38:B38"/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2017-02-09T17:24:48Z</dcterms:created>
  <dcterms:modified xsi:type="dcterms:W3CDTF">2017-02-09T18:11:54Z</dcterms:modified>
</cp:coreProperties>
</file>